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LOBAL\OneDrive\Desktop\New folder (4)\Business Budget\"/>
    </mc:Choice>
  </mc:AlternateContent>
  <xr:revisionPtr revIDLastSave="2" documentId="13_ncr:1_{66F00BDC-A25F-4BBE-B29D-7592E6099D87}" xr6:coauthVersionLast="36" xr6:coauthVersionMax="47" xr10:uidLastSave="{4706E262-1AB1-437E-951D-3C3EF4C2FADA}"/>
  <bookViews>
    <workbookView xWindow="-120" yWindow="-120" windowWidth="20730" windowHeight="11310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0" i="5" l="1"/>
  <c r="G36" i="5"/>
  <c r="D36" i="5"/>
  <c r="G35" i="5"/>
  <c r="D35" i="5"/>
  <c r="G34" i="5"/>
  <c r="D34" i="5"/>
  <c r="G33" i="5"/>
  <c r="D33" i="5"/>
  <c r="G30" i="5"/>
  <c r="D30" i="5"/>
  <c r="G29" i="5"/>
  <c r="D29" i="5"/>
  <c r="G28" i="5"/>
  <c r="D28" i="5"/>
  <c r="G27" i="5"/>
  <c r="D27" i="5"/>
  <c r="F25" i="5"/>
  <c r="E25" i="5"/>
  <c r="G25" i="5" s="1"/>
  <c r="C25" i="5"/>
  <c r="D25" i="5" s="1"/>
  <c r="B25" i="5"/>
  <c r="G24" i="5"/>
  <c r="D24" i="5"/>
  <c r="G23" i="5"/>
  <c r="D23" i="5"/>
  <c r="G22" i="5"/>
  <c r="D22" i="5"/>
  <c r="G21" i="5"/>
  <c r="D21" i="5"/>
  <c r="G20" i="5"/>
  <c r="D20" i="5"/>
  <c r="F17" i="5"/>
  <c r="E17" i="5"/>
  <c r="C17" i="5"/>
  <c r="D17" i="5" s="1"/>
  <c r="B17" i="5"/>
  <c r="G16" i="5"/>
  <c r="D16" i="5"/>
  <c r="G15" i="5"/>
  <c r="D15" i="5"/>
  <c r="G13" i="5"/>
  <c r="D13" i="5"/>
  <c r="G12" i="5"/>
  <c r="D12" i="5"/>
  <c r="G11" i="5"/>
  <c r="D11" i="5"/>
  <c r="G9" i="5"/>
  <c r="D9" i="5"/>
  <c r="F8" i="5"/>
  <c r="G8" i="5" s="1"/>
  <c r="E8" i="5"/>
  <c r="C8" i="5"/>
  <c r="B8" i="5"/>
  <c r="D8" i="5" s="1"/>
  <c r="G7" i="5"/>
  <c r="D7" i="5"/>
  <c r="G6" i="5"/>
  <c r="D6" i="5"/>
  <c r="G17" i="5" l="1"/>
</calcChain>
</file>

<file path=xl/sharedStrings.xml><?xml version="1.0" encoding="utf-8"?>
<sst xmlns="http://schemas.openxmlformats.org/spreadsheetml/2006/main" count="67" uniqueCount="52">
  <si>
    <t>Profit and Loss Summary</t>
  </si>
  <si>
    <t>May Actuals</t>
  </si>
  <si>
    <t>May Targets</t>
  </si>
  <si>
    <t>Monthly Variance</t>
  </si>
  <si>
    <t>YTD Actuals</t>
  </si>
  <si>
    <t>YTD Targets</t>
  </si>
  <si>
    <t>YTD Variance</t>
  </si>
  <si>
    <t>Notes</t>
  </si>
  <si>
    <t>Revenue</t>
  </si>
  <si>
    <t>Gross margin</t>
  </si>
  <si>
    <t>Gross margin percentage</t>
  </si>
  <si>
    <t>Sales from new products</t>
  </si>
  <si>
    <t>Regional Sales Breakdown:</t>
  </si>
  <si>
    <t>Northeast region</t>
  </si>
  <si>
    <t>Central region</t>
  </si>
  <si>
    <t>West region</t>
  </si>
  <si>
    <t>Expenses &amp; Margin:</t>
  </si>
  <si>
    <t>SG&amp;A expenses</t>
  </si>
  <si>
    <t>Pretax operating profit (loss)</t>
  </si>
  <si>
    <t>Operating margin</t>
  </si>
  <si>
    <t>Balance Sheet Summary</t>
  </si>
  <si>
    <t>Period end cash flow</t>
  </si>
  <si>
    <t>Accounts receivable</t>
  </si>
  <si>
    <t>Inventory</t>
  </si>
  <si>
    <t>Total liquid assets</t>
  </si>
  <si>
    <t>Assets required by debt covenants</t>
  </si>
  <si>
    <t>Debt covenant buffer</t>
  </si>
  <si>
    <t>Other Balance Sheet Items:</t>
  </si>
  <si>
    <t>Property, plant, and equipment</t>
  </si>
  <si>
    <t>Accounts payable</t>
  </si>
  <si>
    <t>Long-term liabilities</t>
  </si>
  <si>
    <t>Shareholder equity</t>
  </si>
  <si>
    <t>Operating Metrics Summary</t>
  </si>
  <si>
    <t>Days of sales outstanding</t>
  </si>
  <si>
    <t>Number of new orders</t>
  </si>
  <si>
    <t>Competitive Summary</t>
  </si>
  <si>
    <t>Contoso, Ltd.</t>
  </si>
  <si>
    <t>Competitor 1</t>
  </si>
  <si>
    <t>Competitor 2</t>
  </si>
  <si>
    <t>Competitor 3</t>
  </si>
  <si>
    <t>Competitor 4</t>
  </si>
  <si>
    <t>Other</t>
  </si>
  <si>
    <t>Market share</t>
  </si>
  <si>
    <t>Revenue (YTD)</t>
  </si>
  <si>
    <t>N/A</t>
  </si>
  <si>
    <t>BUDGET SUMMARY REPORT</t>
  </si>
  <si>
    <t>Company Name</t>
  </si>
  <si>
    <t>Year:</t>
  </si>
  <si>
    <t>Number of defects produced</t>
  </si>
  <si>
    <t>Production capacity</t>
  </si>
  <si>
    <t>Number of field salespeople</t>
  </si>
  <si>
    <t xml:space="preserve">New product introductions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</si>
</sst>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0"/>
      <color theme="1" tint="0.2499465926084170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sz val="10"/>
      <color theme="1" tint="4.9989318521683403E-2"/>
      <name val="Century Gothic"/>
      <family val="2"/>
    </font>
    <font>
      <sz val="10"/>
      <color theme="1" tint="0.24994659260841701"/>
      <name val="Century Gothic"/>
      <family val="2"/>
    </font>
    <font>
      <b/>
      <sz val="12"/>
      <color theme="1" tint="0.24994659260841701"/>
      <name val="Century Gothic"/>
      <family val="2"/>
    </font>
    <font>
      <b/>
      <sz val="14"/>
      <color theme="1" tint="4.9989318521683403E-2"/>
      <name val="Century Gothic"/>
      <family val="2"/>
    </font>
    <font>
      <b/>
      <sz val="14"/>
      <color theme="1" tint="0.24994659260841701"/>
      <name val="Century Gothic"/>
      <family val="2"/>
    </font>
    <font>
      <b/>
      <sz val="14"/>
      <color theme="0"/>
      <name val="Century Gothic"/>
      <family val="2"/>
    </font>
    <font>
      <sz val="12"/>
      <color theme="1" tint="4.9989318521683403E-2"/>
      <name val="Century Gothic"/>
      <family val="2"/>
    </font>
    <font>
      <b/>
      <sz val="14"/>
      <color theme="6" tint="-0.249977111117893"/>
      <name val="Century Gothic"/>
      <family val="2"/>
    </font>
    <font>
      <sz val="11"/>
      <color theme="1" tint="4.9989318521683403E-2"/>
      <name val="Century Gothic"/>
      <family val="2"/>
    </font>
    <font>
      <b/>
      <sz val="12"/>
      <color theme="1" tint="4.9989318521683403E-2"/>
      <name val="Century Gothic"/>
      <family val="2"/>
    </font>
    <font>
      <b/>
      <sz val="72"/>
      <color theme="6" tint="-0.49998474074526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EE6ED"/>
        <bgColor indexed="64"/>
      </patternFill>
    </fill>
  </fills>
  <borders count="13">
    <border>
      <left/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double">
        <color theme="6" tint="0.39997558519241921"/>
      </bottom>
      <diagonal/>
    </border>
    <border>
      <left/>
      <right/>
      <top style="thin">
        <color theme="6" tint="0.39997558519241921"/>
      </top>
      <bottom style="double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double">
        <color theme="6" tint="0.39997558519241921"/>
      </bottom>
      <diagonal/>
    </border>
  </borders>
  <cellStyleXfs count="5">
    <xf numFmtId="0" fontId="0" fillId="0" borderId="0">
      <alignment vertical="center"/>
    </xf>
    <xf numFmtId="0" fontId="1" fillId="0" borderId="0" applyNumberFormat="0" applyFill="0" applyProtection="0"/>
    <xf numFmtId="0" fontId="2" fillId="0" borderId="0" applyNumberFormat="0" applyFill="0" applyProtection="0">
      <alignment vertical="center"/>
    </xf>
    <xf numFmtId="0" fontId="3" fillId="0" borderId="0" applyNumberFormat="0" applyFill="0" applyProtection="0"/>
    <xf numFmtId="0" fontId="4" fillId="0" borderId="0" applyNumberFormat="0" applyFill="0" applyBorder="0" applyProtection="0">
      <alignment vertical="center"/>
    </xf>
  </cellStyleXfs>
  <cellXfs count="40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2" borderId="0" xfId="0" applyFont="1" applyFill="1">
      <alignment vertical="center"/>
    </xf>
    <xf numFmtId="0" fontId="9" fillId="0" borderId="0" xfId="0" applyFont="1">
      <alignment vertical="center"/>
    </xf>
    <xf numFmtId="0" fontId="6" fillId="2" borderId="0" xfId="0" applyFont="1" applyFill="1">
      <alignment vertical="center"/>
    </xf>
    <xf numFmtId="0" fontId="10" fillId="3" borderId="1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1" fillId="4" borderId="1" xfId="0" applyFont="1" applyFill="1" applyBorder="1" applyAlignment="1">
      <alignment horizontal="left" vertical="center" indent="2"/>
    </xf>
    <xf numFmtId="0" fontId="11" fillId="2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vertical="center" indent="2"/>
    </xf>
    <xf numFmtId="0" fontId="11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left" vertical="center" indent="2"/>
    </xf>
    <xf numFmtId="0" fontId="10" fillId="3" borderId="1" xfId="0" applyFont="1" applyFill="1" applyBorder="1" applyAlignment="1">
      <alignment horizontal="left" vertical="center" indent="2"/>
    </xf>
    <xf numFmtId="0" fontId="10" fillId="3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0" fillId="3" borderId="4" xfId="0" applyFont="1" applyFill="1" applyBorder="1" applyAlignment="1">
      <alignment horizontal="left" vertical="center" indent="2"/>
    </xf>
    <xf numFmtId="0" fontId="10" fillId="3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left" vertical="center" indent="2"/>
    </xf>
    <xf numFmtId="0" fontId="13" fillId="4" borderId="8" xfId="0" applyFont="1" applyFill="1" applyBorder="1" applyAlignment="1">
      <alignment horizontal="left" vertical="center" indent="2"/>
    </xf>
    <xf numFmtId="0" fontId="11" fillId="4" borderId="6" xfId="0" applyFont="1" applyFill="1" applyBorder="1" applyAlignment="1">
      <alignment horizontal="left" vertical="center" indent="2"/>
    </xf>
    <xf numFmtId="0" fontId="11" fillId="2" borderId="7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 indent="2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 indent="2"/>
    </xf>
    <xf numFmtId="0" fontId="11" fillId="2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</cellStyles>
  <dxfs count="59"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border>
        <top style="thin">
          <color theme="6" tint="0.39997558519241921"/>
        </top>
      </border>
    </dxf>
    <dxf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1" tint="4.9989318521683403E-2"/>
        <name val="Century Gothic"/>
        <family val="2"/>
        <scheme val="none"/>
      </font>
      <fill>
        <patternFill patternType="solid">
          <fgColor indexed="64"/>
          <bgColor rgb="FFFEE6ED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border>
        <top style="thin">
          <color theme="6" tint="0.39997558519241921"/>
        </top>
      </border>
    </dxf>
    <dxf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/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border>
        <top style="thin">
          <color theme="6" tint="0.39997558519241921"/>
        </top>
      </border>
    </dxf>
    <dxf>
      <border diagonalUp="0" diagonalDown="0">
        <left style="thin">
          <color theme="6" tint="0.39997558519241921"/>
        </left>
        <right style="thin">
          <color theme="6" tint="0.39997558519241921"/>
        </right>
        <top style="thin">
          <color theme="6" tint="0.39997558519241921"/>
        </top>
        <bottom style="thin">
          <color theme="6" tint="0.39997558519241921"/>
        </bottom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4.9989318521683403E-2"/>
        <name val="Century Gothic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6" tint="0.39997558519241921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11 2" pivot="0" count="6" xr9:uid="{00000000-0011-0000-FFFF-FFFF00000000}">
      <tableStyleElement type="wholeTable" dxfId="58"/>
      <tableStyleElement type="headerRow" dxfId="57"/>
      <tableStyleElement type="firstColumn" dxfId="56"/>
      <tableStyleElement type="firstRowStripe" dxfId="55"/>
      <tableStyleElement type="secondRowStripe" size="8"/>
      <tableStyleElement type="firstColumnStripe" size="8"/>
    </tableStyle>
    <tableStyle name="TableStyleLight9 2" pivot="0" count="5" xr9:uid="{00000000-0011-0000-FFFF-FFFF01000000}">
      <tableStyleElement type="wholeTable" dxfId="54"/>
      <tableStyleElement type="headerRow" dxfId="53"/>
      <tableStyleElement type="firstColumn" dxfId="52"/>
      <tableStyleElement type="firstRowStripe" size="7" dxfId="51"/>
      <tableStyleElement type="firstColumnStripe" size="8" dxfId="50"/>
    </tableStyle>
  </tableStyles>
  <colors>
    <mruColors>
      <color rgb="FFFEE6ED"/>
      <color rgb="FF660066"/>
      <color rgb="FFCCFFFF"/>
      <color rgb="FF993366"/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UDGET SUMMARY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</xdr:row>
      <xdr:rowOff>0</xdr:rowOff>
    </xdr:from>
    <xdr:to>
      <xdr:col>8</xdr:col>
      <xdr:colOff>3003</xdr:colOff>
      <xdr:row>3</xdr:row>
      <xdr:rowOff>133351</xdr:rowOff>
    </xdr:to>
    <xdr:grpSp>
      <xdr:nvGrpSpPr>
        <xdr:cNvPr id="2" name="Group 1" descr="previous &amp; next buttons">
          <a:extLst>
            <a:ext uri="{FF2B5EF4-FFF2-40B4-BE49-F238E27FC236}">
              <a16:creationId xmlns:a16="http://schemas.microsoft.com/office/drawing/2014/main" id="{F94C47A9-FC12-40B7-8FB0-BD02B9DBF50E}"/>
            </a:ext>
          </a:extLst>
        </xdr:cNvPr>
        <xdr:cNvGrpSpPr/>
      </xdr:nvGrpSpPr>
      <xdr:grpSpPr>
        <a:xfrm>
          <a:off x="17056395" y="2159738"/>
          <a:ext cx="3003" cy="133351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3" name="Rectangle 2" title="Navigation button">
            <a:hlinkClick xmlns:r="http://schemas.openxmlformats.org/officeDocument/2006/relationships" r:id="rId1" tooltip="BUDGET SUMMARY"/>
            <a:extLst>
              <a:ext uri="{FF2B5EF4-FFF2-40B4-BE49-F238E27FC236}">
                <a16:creationId xmlns:a16="http://schemas.microsoft.com/office/drawing/2014/main" id="{A5B2DC21-1491-D1D9-0B7F-D219AB161814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&lt;&lt;</a:t>
            </a:r>
          </a:p>
        </xdr:txBody>
      </xdr:sp>
      <xdr:sp macro="" textlink="">
        <xdr:nvSpPr>
          <xdr:cNvPr id="4" name="Rectangle 3" title="Navigation button">
            <a:hlinkClick xmlns:r="http://schemas.openxmlformats.org/officeDocument/2006/relationships" r:id="rId2" tooltip="PROFIT &amp; LOSS SUMMARY CHART"/>
            <a:extLst>
              <a:ext uri="{FF2B5EF4-FFF2-40B4-BE49-F238E27FC236}">
                <a16:creationId xmlns:a16="http://schemas.microsoft.com/office/drawing/2014/main" id="{AAB284E1-AC74-A8FF-E129-3654898AE54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US" sz="1000" b="1"/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D33974B-FE15-429C-8EBF-0AFA4B0779BF}" name="Table16" displayName="Table16" ref="A5:H17" totalsRowShown="0" headerRowDxfId="49" dataDxfId="47" headerRowBorderDxfId="48">
  <autoFilter ref="A5:H17" xr:uid="{0D33974B-FE15-429C-8EBF-0AFA4B0779BF}"/>
  <tableColumns count="8">
    <tableColumn id="1" xr3:uid="{FC3132B4-F409-4FAD-B963-BA534DAF4D8D}" name="Profit and Loss Summary" dataDxfId="46"/>
    <tableColumn id="2" xr3:uid="{6C21BE24-B492-4414-A0CC-05BEE809B2B8}" name="May Actuals" dataDxfId="45"/>
    <tableColumn id="3" xr3:uid="{01C15279-A659-4DEE-8592-61BDCD62E5B9}" name="May Targets" dataDxfId="44"/>
    <tableColumn id="4" xr3:uid="{8E470F97-58EA-491D-A7F6-8B8843490C80}" name="Monthly Variance" dataDxfId="43"/>
    <tableColumn id="5" xr3:uid="{B7C69E68-E45A-4577-88EA-F9EE509A3BD9}" name="YTD Actuals" dataDxfId="42"/>
    <tableColumn id="6" xr3:uid="{3941E193-C9E6-448B-8301-5D993D35EB5F}" name="YTD Targets" dataDxfId="41"/>
    <tableColumn id="7" xr3:uid="{7600B707-858C-477C-8388-A3900873823F}" name="YTD Variance" dataDxfId="40"/>
    <tableColumn id="8" xr3:uid="{1F467CB6-EE0D-4B42-8F37-2D7169E54E74}" name="Notes" dataDxfId="39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99C21E6-717E-433E-80B5-36BE05ACE6F4}" name="Table27" displayName="Table27" ref="A19:H30" totalsRowShown="0" headerRowDxfId="38" dataDxfId="36" headerRowBorderDxfId="37" tableBorderDxfId="35" totalsRowBorderDxfId="34">
  <autoFilter ref="A19:H30" xr:uid="{399C21E6-717E-433E-80B5-36BE05ACE6F4}"/>
  <tableColumns count="8">
    <tableColumn id="1" xr3:uid="{7F0ACBDA-8D28-4833-9E0A-858F6340299A}" name="Balance Sheet Summary" dataDxfId="33"/>
    <tableColumn id="2" xr3:uid="{7F6C9359-B312-41B5-AA2A-E8763C93CFE9}" name="May Actuals" dataDxfId="32"/>
    <tableColumn id="3" xr3:uid="{1C237F95-0B44-4956-A2E9-AA312A998E20}" name="May Targets" dataDxfId="31"/>
    <tableColumn id="4" xr3:uid="{2DC4E032-8AFC-4A2F-B27A-A31D7F4B4031}" name="Monthly Variance" dataDxfId="30"/>
    <tableColumn id="5" xr3:uid="{2BF0B609-DBC5-4649-9BC8-29DEE03536AA}" name="YTD Actuals" dataDxfId="29"/>
    <tableColumn id="6" xr3:uid="{FBE93535-F146-4CDD-AB64-CF732C8AB298}" name="YTD Targets" dataDxfId="28"/>
    <tableColumn id="7" xr3:uid="{46E61352-0C8F-48A5-A3D4-77A9DE71ADB1}" name="YTD Variance" dataDxfId="27"/>
    <tableColumn id="8" xr3:uid="{B2AA19BF-E8E5-41B7-8946-08B790033A2E}" name="Notes" dataDxfId="26"/>
  </tableColumns>
  <tableStyleInfo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A8D2C60-F043-4979-AD8A-0E5F0230EF48}" name="Table38" displayName="Table38" ref="A32:H36" totalsRowShown="0" headerRowDxfId="25" dataDxfId="23" headerRowBorderDxfId="24" tableBorderDxfId="22" totalsRowBorderDxfId="21">
  <autoFilter ref="A32:H36" xr:uid="{9A8D2C60-F043-4979-AD8A-0E5F0230EF48}"/>
  <tableColumns count="8">
    <tableColumn id="1" xr3:uid="{E281D29D-28C8-434A-94BE-E3D49E03A857}" name="Operating Metrics Summary" dataDxfId="20"/>
    <tableColumn id="2" xr3:uid="{318971ED-4F34-45E5-8EC5-8F180F9278CA}" name="May Actuals" dataDxfId="19"/>
    <tableColumn id="3" xr3:uid="{83A0BE0F-4702-440A-8344-4E40CA5E3CE0}" name="May Targets" dataDxfId="18"/>
    <tableColumn id="4" xr3:uid="{0B6F4749-C7D6-4255-B694-1707E25EC8F4}" name="Monthly Variance" dataDxfId="17"/>
    <tableColumn id="5" xr3:uid="{C35E0957-DBE6-4A1C-98A8-4CDD24C8858C}" name="YTD Actuals" dataDxfId="16"/>
    <tableColumn id="6" xr3:uid="{3A8A13CB-2044-4264-9FF4-41376977DE8C}" name="YTD Targets" dataDxfId="15"/>
    <tableColumn id="7" xr3:uid="{361875F2-F559-4E9B-B61E-3C5811185A6C}" name="YTD Variance" dataDxfId="14">
      <calculatedColumnFormula>E33-F33</calculatedColumnFormula>
    </tableColumn>
    <tableColumn id="8" xr3:uid="{D8FE10AD-06FF-471C-B0F4-CFDCF0140A7B}" name="Notes" dataDxfId="13"/>
  </tableColumns>
  <tableStyleInfo showFirstColumn="1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39B4D205-FAC8-4F1B-AE2E-D7FC48CDC3B4}" name="Table49" displayName="Table49" ref="A38:H42" totalsRowShown="0" headerRowDxfId="12" dataDxfId="10" headerRowBorderDxfId="11" tableBorderDxfId="9" totalsRowBorderDxfId="8">
  <autoFilter ref="A38:H42" xr:uid="{39B4D205-FAC8-4F1B-AE2E-D7FC48CDC3B4}"/>
  <tableColumns count="8">
    <tableColumn id="1" xr3:uid="{234672AF-2C91-4889-8930-97B885BE2D71}" name="Competitive Summary" dataDxfId="7"/>
    <tableColumn id="2" xr3:uid="{B0B339FD-EE86-42B4-A3EC-70920344A0C3}" name="Contoso, Ltd." dataDxfId="6"/>
    <tableColumn id="3" xr3:uid="{B958CCCB-2531-4E5A-BCA8-F1AC767848F7}" name="Competitor 1" dataDxfId="5"/>
    <tableColumn id="4" xr3:uid="{DC2B45E6-D6CB-4F15-8F2D-83D9216DCE2C}" name="Competitor 2" dataDxfId="4"/>
    <tableColumn id="5" xr3:uid="{18DF6BD8-96A9-4860-BAB2-26B10EDF53E0}" name="Competitor 3" dataDxfId="3"/>
    <tableColumn id="6" xr3:uid="{ECFADE69-A1B8-4239-A17F-17A1D319F8C8}" name="Competitor 4" dataDxfId="2"/>
    <tableColumn id="7" xr3:uid="{5A5EE017-3584-473B-9B6C-9569E9B32EBF}" name="Other" dataDxfId="1"/>
    <tableColumn id="8" xr3:uid="{815D5BF5-9910-4C67-AA70-D087DE8ED4A5}" name="Notes" dataDxfId="0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6766-B837-4ACE-99DC-5C28F491C231}">
  <dimension ref="A1:K43"/>
  <sheetViews>
    <sheetView tabSelected="1" zoomScale="86" zoomScaleNormal="86" workbookViewId="0">
      <selection sqref="A1:H1"/>
    </sheetView>
  </sheetViews>
  <sheetFormatPr defaultColWidth="30.7109375" defaultRowHeight="13.5" x14ac:dyDescent="0.2"/>
  <cols>
    <col min="1" max="1" width="40.7109375" style="10" customWidth="1"/>
    <col min="2" max="16384" width="30.7109375" style="2"/>
  </cols>
  <sheetData>
    <row r="1" spans="1:8" ht="80.099999999999994" customHeight="1" thickBot="1" x14ac:dyDescent="0.25">
      <c r="A1" s="37" t="s">
        <v>45</v>
      </c>
      <c r="B1" s="38"/>
      <c r="C1" s="38"/>
      <c r="D1" s="38"/>
      <c r="E1" s="38"/>
      <c r="F1" s="38"/>
      <c r="G1" s="38"/>
      <c r="H1" s="39"/>
    </row>
    <row r="2" spans="1:8" ht="45" customHeight="1" thickTop="1" x14ac:dyDescent="0.2">
      <c r="A2" s="34"/>
      <c r="B2" s="34"/>
      <c r="C2" s="34"/>
      <c r="D2" s="34"/>
      <c r="E2" s="34"/>
      <c r="F2" s="34"/>
      <c r="G2" s="34"/>
      <c r="H2" s="34"/>
    </row>
    <row r="3" spans="1:8" s="6" customFormat="1" ht="45" customHeight="1" x14ac:dyDescent="0.2">
      <c r="A3" s="8" t="s">
        <v>46</v>
      </c>
      <c r="B3" s="35"/>
      <c r="C3" s="36"/>
      <c r="D3" s="5"/>
      <c r="E3" s="5"/>
      <c r="F3" s="8" t="s">
        <v>47</v>
      </c>
      <c r="G3" s="35"/>
      <c r="H3" s="36"/>
    </row>
    <row r="4" spans="1:8" ht="45" customHeight="1" x14ac:dyDescent="0.2">
      <c r="A4" s="9"/>
      <c r="B4" s="1"/>
      <c r="C4" s="1"/>
      <c r="D4" s="1"/>
      <c r="E4" s="1"/>
      <c r="F4" s="1"/>
      <c r="G4" s="1"/>
      <c r="H4" s="1"/>
    </row>
    <row r="5" spans="1:8" s="19" customFormat="1" ht="45" customHeight="1" x14ac:dyDescent="0.2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</row>
    <row r="6" spans="1:8" ht="45" customHeight="1" x14ac:dyDescent="0.2">
      <c r="A6" s="11" t="s">
        <v>8</v>
      </c>
      <c r="B6" s="12">
        <v>1200000</v>
      </c>
      <c r="C6" s="13">
        <v>1100000</v>
      </c>
      <c r="D6" s="12">
        <f>B6-C6</f>
        <v>100000</v>
      </c>
      <c r="E6" s="13">
        <v>6200000</v>
      </c>
      <c r="F6" s="12">
        <v>6000000</v>
      </c>
      <c r="G6" s="13">
        <f>E6-F6</f>
        <v>200000</v>
      </c>
      <c r="H6" s="12"/>
    </row>
    <row r="7" spans="1:8" ht="45" customHeight="1" x14ac:dyDescent="0.2">
      <c r="A7" s="11" t="s">
        <v>9</v>
      </c>
      <c r="B7" s="12">
        <v>150000</v>
      </c>
      <c r="C7" s="13">
        <v>160000</v>
      </c>
      <c r="D7" s="12">
        <f>B7-C7</f>
        <v>-10000</v>
      </c>
      <c r="E7" s="13">
        <v>640000</v>
      </c>
      <c r="F7" s="12">
        <v>750000</v>
      </c>
      <c r="G7" s="13">
        <f>E7-F7</f>
        <v>-110000</v>
      </c>
      <c r="H7" s="12"/>
    </row>
    <row r="8" spans="1:8" ht="45" customHeight="1" x14ac:dyDescent="0.2">
      <c r="A8" s="11" t="s">
        <v>10</v>
      </c>
      <c r="B8" s="12">
        <f>IF(B6=0,0,B7/B6)</f>
        <v>0.125</v>
      </c>
      <c r="C8" s="13">
        <f>IF(C6=0,0,C7/C6)</f>
        <v>0.14545454545454545</v>
      </c>
      <c r="D8" s="12">
        <f>B8-C8</f>
        <v>-2.0454545454545447E-2</v>
      </c>
      <c r="E8" s="13">
        <f>IF(E6=0,0,E7/E6)</f>
        <v>0.1032258064516129</v>
      </c>
      <c r="F8" s="12">
        <f>IF(F6=0,0,F7/F6)</f>
        <v>0.125</v>
      </c>
      <c r="G8" s="13">
        <f>+E8-F8</f>
        <v>-2.1774193548387097E-2</v>
      </c>
      <c r="H8" s="12"/>
    </row>
    <row r="9" spans="1:8" ht="45" customHeight="1" x14ac:dyDescent="0.2">
      <c r="A9" s="11" t="s">
        <v>11</v>
      </c>
      <c r="B9" s="12">
        <v>200000</v>
      </c>
      <c r="C9" s="13">
        <v>150000</v>
      </c>
      <c r="D9" s="12">
        <f>B9-C9</f>
        <v>50000</v>
      </c>
      <c r="E9" s="13">
        <v>900000</v>
      </c>
      <c r="F9" s="12">
        <v>750000</v>
      </c>
      <c r="G9" s="13">
        <f>E9-F9</f>
        <v>150000</v>
      </c>
      <c r="H9" s="12"/>
    </row>
    <row r="10" spans="1:8" ht="45" customHeight="1" x14ac:dyDescent="0.2">
      <c r="A10" s="14" t="s">
        <v>12</v>
      </c>
      <c r="B10" s="15"/>
      <c r="C10" s="15"/>
      <c r="D10" s="15"/>
      <c r="E10" s="15"/>
      <c r="F10" s="15"/>
      <c r="G10" s="15"/>
      <c r="H10" s="15"/>
    </row>
    <row r="11" spans="1:8" ht="45" customHeight="1" x14ac:dyDescent="0.2">
      <c r="A11" s="11" t="s">
        <v>13</v>
      </c>
      <c r="B11" s="12">
        <v>400000</v>
      </c>
      <c r="C11" s="13">
        <v>400000</v>
      </c>
      <c r="D11" s="12">
        <f>+B11-C11</f>
        <v>0</v>
      </c>
      <c r="E11" s="13">
        <v>2200000</v>
      </c>
      <c r="F11" s="12">
        <v>2000000</v>
      </c>
      <c r="G11" s="13">
        <f>E11-F11</f>
        <v>200000</v>
      </c>
      <c r="H11" s="12"/>
    </row>
    <row r="12" spans="1:8" ht="45" customHeight="1" x14ac:dyDescent="0.2">
      <c r="A12" s="11" t="s">
        <v>14</v>
      </c>
      <c r="B12" s="12">
        <v>400000</v>
      </c>
      <c r="C12" s="13">
        <v>400000</v>
      </c>
      <c r="D12" s="12">
        <f>+B12-C12</f>
        <v>0</v>
      </c>
      <c r="E12" s="13">
        <v>2400000</v>
      </c>
      <c r="F12" s="12">
        <v>2000000</v>
      </c>
      <c r="G12" s="13">
        <f>E12-F12</f>
        <v>400000</v>
      </c>
      <c r="H12" s="12"/>
    </row>
    <row r="13" spans="1:8" ht="45" customHeight="1" x14ac:dyDescent="0.2">
      <c r="A13" s="11" t="s">
        <v>15</v>
      </c>
      <c r="B13" s="12">
        <v>400000</v>
      </c>
      <c r="C13" s="13">
        <v>300000</v>
      </c>
      <c r="D13" s="12">
        <f>+B13-C13</f>
        <v>100000</v>
      </c>
      <c r="E13" s="13">
        <v>1600000</v>
      </c>
      <c r="F13" s="12">
        <v>2000000</v>
      </c>
      <c r="G13" s="13">
        <f>E13-F13</f>
        <v>-400000</v>
      </c>
      <c r="H13" s="12"/>
    </row>
    <row r="14" spans="1:8" s="7" customFormat="1" ht="45" customHeight="1" x14ac:dyDescent="0.2">
      <c r="A14" s="16" t="s">
        <v>16</v>
      </c>
      <c r="B14" s="12"/>
      <c r="C14" s="12"/>
      <c r="D14" s="12"/>
      <c r="E14" s="12"/>
      <c r="F14" s="12"/>
      <c r="G14" s="12"/>
      <c r="H14" s="12"/>
    </row>
    <row r="15" spans="1:8" ht="45" customHeight="1" x14ac:dyDescent="0.2">
      <c r="A15" s="11" t="s">
        <v>17</v>
      </c>
      <c r="B15" s="12">
        <v>100000</v>
      </c>
      <c r="C15" s="13">
        <v>120000</v>
      </c>
      <c r="D15" s="12">
        <f>C15-B15</f>
        <v>20000</v>
      </c>
      <c r="E15" s="13">
        <v>500000</v>
      </c>
      <c r="F15" s="12">
        <v>600000</v>
      </c>
      <c r="G15" s="13">
        <f>F15-E15</f>
        <v>100000</v>
      </c>
      <c r="H15" s="12"/>
    </row>
    <row r="16" spans="1:8" ht="45" customHeight="1" x14ac:dyDescent="0.2">
      <c r="A16" s="11" t="s">
        <v>18</v>
      </c>
      <c r="B16" s="12">
        <v>50000</v>
      </c>
      <c r="C16" s="13">
        <v>40000</v>
      </c>
      <c r="D16" s="12">
        <f>B16-C16</f>
        <v>10000</v>
      </c>
      <c r="E16" s="13">
        <v>140000</v>
      </c>
      <c r="F16" s="12">
        <v>150000</v>
      </c>
      <c r="G16" s="13">
        <f>E16-F16</f>
        <v>-10000</v>
      </c>
      <c r="H16" s="12"/>
    </row>
    <row r="17" spans="1:8" ht="45" customHeight="1" x14ac:dyDescent="0.2">
      <c r="A17" s="11" t="s">
        <v>19</v>
      </c>
      <c r="B17" s="12">
        <f>IF(B6=0,0,B16/B6)</f>
        <v>4.1666666666666664E-2</v>
      </c>
      <c r="C17" s="13">
        <f>IF(C6=0,0,C16/C6)</f>
        <v>3.6363636363636362E-2</v>
      </c>
      <c r="D17" s="12">
        <f>B17-C17</f>
        <v>5.3030303030303025E-3</v>
      </c>
      <c r="E17" s="13">
        <f>IF(E6=0,0,E16/E6)</f>
        <v>2.2580645161290321E-2</v>
      </c>
      <c r="F17" s="12">
        <f>IF(F6=0,0,F16/F6)</f>
        <v>2.5000000000000001E-2</v>
      </c>
      <c r="G17" s="13">
        <f>E17-F17</f>
        <v>-2.4193548387096801E-3</v>
      </c>
      <c r="H17" s="12"/>
    </row>
    <row r="18" spans="1:8" s="3" customFormat="1" ht="45" customHeight="1" x14ac:dyDescent="0.2">
      <c r="A18" s="9"/>
      <c r="B18" s="1"/>
      <c r="C18" s="1"/>
      <c r="D18" s="1"/>
      <c r="E18" s="1"/>
      <c r="F18" s="1"/>
      <c r="G18" s="1"/>
      <c r="H18" s="1"/>
    </row>
    <row r="19" spans="1:8" s="19" customFormat="1" ht="45" customHeight="1" x14ac:dyDescent="0.2">
      <c r="A19" s="20" t="s">
        <v>20</v>
      </c>
      <c r="B19" s="21" t="s">
        <v>1</v>
      </c>
      <c r="C19" s="21" t="s">
        <v>2</v>
      </c>
      <c r="D19" s="21" t="s">
        <v>3</v>
      </c>
      <c r="E19" s="21" t="s">
        <v>4</v>
      </c>
      <c r="F19" s="21" t="s">
        <v>5</v>
      </c>
      <c r="G19" s="21" t="s">
        <v>6</v>
      </c>
      <c r="H19" s="22" t="s">
        <v>7</v>
      </c>
    </row>
    <row r="20" spans="1:8" ht="45" customHeight="1" x14ac:dyDescent="0.2">
      <c r="A20" s="25" t="s">
        <v>21</v>
      </c>
      <c r="B20" s="12">
        <v>35000</v>
      </c>
      <c r="C20" s="13">
        <v>50000</v>
      </c>
      <c r="D20" s="12">
        <f t="shared" ref="D20:D25" si="0">B20-C20</f>
        <v>-15000</v>
      </c>
      <c r="E20" s="13">
        <v>35000</v>
      </c>
      <c r="F20" s="12">
        <v>50000</v>
      </c>
      <c r="G20" s="13">
        <f t="shared" ref="G20:G25" si="1">E20-F20</f>
        <v>-15000</v>
      </c>
      <c r="H20" s="26"/>
    </row>
    <row r="21" spans="1:8" ht="45" customHeight="1" x14ac:dyDescent="0.2">
      <c r="A21" s="25" t="s">
        <v>22</v>
      </c>
      <c r="B21" s="12">
        <v>20000</v>
      </c>
      <c r="C21" s="13">
        <v>22000</v>
      </c>
      <c r="D21" s="12">
        <f t="shared" si="0"/>
        <v>-2000</v>
      </c>
      <c r="E21" s="13">
        <v>20000</v>
      </c>
      <c r="F21" s="12">
        <v>22000</v>
      </c>
      <c r="G21" s="13">
        <f t="shared" si="1"/>
        <v>-2000</v>
      </c>
      <c r="H21" s="26"/>
    </row>
    <row r="22" spans="1:8" ht="45" customHeight="1" x14ac:dyDescent="0.2">
      <c r="A22" s="25" t="s">
        <v>23</v>
      </c>
      <c r="B22" s="12">
        <v>25000</v>
      </c>
      <c r="C22" s="13">
        <v>30000</v>
      </c>
      <c r="D22" s="12">
        <f t="shared" si="0"/>
        <v>-5000</v>
      </c>
      <c r="E22" s="13">
        <v>25000</v>
      </c>
      <c r="F22" s="12">
        <v>30000</v>
      </c>
      <c r="G22" s="13">
        <f t="shared" si="1"/>
        <v>-5000</v>
      </c>
      <c r="H22" s="26"/>
    </row>
    <row r="23" spans="1:8" ht="45" customHeight="1" x14ac:dyDescent="0.2">
      <c r="A23" s="25" t="s">
        <v>24</v>
      </c>
      <c r="B23" s="12">
        <v>75000</v>
      </c>
      <c r="C23" s="13">
        <v>90000</v>
      </c>
      <c r="D23" s="12">
        <f t="shared" si="0"/>
        <v>-15000</v>
      </c>
      <c r="E23" s="13">
        <v>75000</v>
      </c>
      <c r="F23" s="12">
        <v>90000</v>
      </c>
      <c r="G23" s="13">
        <f t="shared" si="1"/>
        <v>-15000</v>
      </c>
      <c r="H23" s="26"/>
    </row>
    <row r="24" spans="1:8" ht="45" customHeight="1" x14ac:dyDescent="0.2">
      <c r="A24" s="25" t="s">
        <v>25</v>
      </c>
      <c r="B24" s="12">
        <v>25000</v>
      </c>
      <c r="C24" s="13">
        <v>25000</v>
      </c>
      <c r="D24" s="12">
        <f t="shared" si="0"/>
        <v>0</v>
      </c>
      <c r="E24" s="13">
        <v>25000</v>
      </c>
      <c r="F24" s="12">
        <v>25000</v>
      </c>
      <c r="G24" s="13">
        <f t="shared" si="1"/>
        <v>0</v>
      </c>
      <c r="H24" s="26"/>
    </row>
    <row r="25" spans="1:8" ht="45" customHeight="1" x14ac:dyDescent="0.2">
      <c r="A25" s="25" t="s">
        <v>26</v>
      </c>
      <c r="B25" s="12">
        <f>B23-B24</f>
        <v>50000</v>
      </c>
      <c r="C25" s="13">
        <f>C23-C24</f>
        <v>65000</v>
      </c>
      <c r="D25" s="12">
        <f t="shared" si="0"/>
        <v>-15000</v>
      </c>
      <c r="E25" s="13">
        <f>E23-E24</f>
        <v>50000</v>
      </c>
      <c r="F25" s="12">
        <f>F23-F24</f>
        <v>65000</v>
      </c>
      <c r="G25" s="13">
        <f t="shared" si="1"/>
        <v>-15000</v>
      </c>
      <c r="H25" s="26"/>
    </row>
    <row r="26" spans="1:8" ht="45" customHeight="1" x14ac:dyDescent="0.2">
      <c r="A26" s="27" t="s">
        <v>27</v>
      </c>
      <c r="B26" s="28"/>
      <c r="C26" s="28"/>
      <c r="D26" s="28"/>
      <c r="E26" s="28"/>
      <c r="F26" s="28"/>
      <c r="G26" s="28"/>
      <c r="H26" s="29"/>
    </row>
    <row r="27" spans="1:8" ht="45" customHeight="1" x14ac:dyDescent="0.2">
      <c r="A27" s="25" t="s">
        <v>28</v>
      </c>
      <c r="B27" s="12">
        <v>80000</v>
      </c>
      <c r="C27" s="13">
        <v>78000</v>
      </c>
      <c r="D27" s="12">
        <f>B27-C27</f>
        <v>2000</v>
      </c>
      <c r="E27" s="13">
        <v>80000</v>
      </c>
      <c r="F27" s="12">
        <v>78000</v>
      </c>
      <c r="G27" s="13">
        <f>E27-F27</f>
        <v>2000</v>
      </c>
      <c r="H27" s="26"/>
    </row>
    <row r="28" spans="1:8" ht="45" customHeight="1" x14ac:dyDescent="0.2">
      <c r="A28" s="25" t="s">
        <v>29</v>
      </c>
      <c r="B28" s="12">
        <v>60000</v>
      </c>
      <c r="C28" s="13">
        <v>60000</v>
      </c>
      <c r="D28" s="12">
        <f>C28-B28</f>
        <v>0</v>
      </c>
      <c r="E28" s="13">
        <v>60000</v>
      </c>
      <c r="F28" s="12">
        <v>60000</v>
      </c>
      <c r="G28" s="13">
        <f>E28-F28</f>
        <v>0</v>
      </c>
      <c r="H28" s="26"/>
    </row>
    <row r="29" spans="1:8" ht="45" customHeight="1" x14ac:dyDescent="0.2">
      <c r="A29" s="25" t="s">
        <v>30</v>
      </c>
      <c r="B29" s="12">
        <v>30000</v>
      </c>
      <c r="C29" s="13">
        <v>31000</v>
      </c>
      <c r="D29" s="12">
        <f>C29-B29</f>
        <v>1000</v>
      </c>
      <c r="E29" s="13">
        <v>30000</v>
      </c>
      <c r="F29" s="12">
        <v>31000</v>
      </c>
      <c r="G29" s="13">
        <f>F29-E29</f>
        <v>1000</v>
      </c>
      <c r="H29" s="26"/>
    </row>
    <row r="30" spans="1:8" ht="45" customHeight="1" x14ac:dyDescent="0.2">
      <c r="A30" s="30" t="s">
        <v>31</v>
      </c>
      <c r="B30" s="31">
        <v>300000</v>
      </c>
      <c r="C30" s="32">
        <v>297500</v>
      </c>
      <c r="D30" s="31">
        <f>B30-C30</f>
        <v>2500</v>
      </c>
      <c r="E30" s="32">
        <v>300000</v>
      </c>
      <c r="F30" s="31">
        <v>297500</v>
      </c>
      <c r="G30" s="32">
        <f>E30-F30</f>
        <v>2500</v>
      </c>
      <c r="H30" s="33"/>
    </row>
    <row r="31" spans="1:8" ht="45" customHeight="1" x14ac:dyDescent="0.2">
      <c r="A31" s="9"/>
      <c r="B31" s="1"/>
      <c r="C31" s="1"/>
      <c r="D31" s="1"/>
      <c r="E31" s="1"/>
      <c r="F31" s="1"/>
      <c r="G31" s="1"/>
      <c r="H31" s="1"/>
    </row>
    <row r="32" spans="1:8" s="19" customFormat="1" ht="45" customHeight="1" x14ac:dyDescent="0.2">
      <c r="A32" s="20" t="s">
        <v>32</v>
      </c>
      <c r="B32" s="21" t="s">
        <v>1</v>
      </c>
      <c r="C32" s="21" t="s">
        <v>2</v>
      </c>
      <c r="D32" s="21" t="s">
        <v>3</v>
      </c>
      <c r="E32" s="21" t="s">
        <v>4</v>
      </c>
      <c r="F32" s="21" t="s">
        <v>5</v>
      </c>
      <c r="G32" s="21" t="s">
        <v>6</v>
      </c>
      <c r="H32" s="22" t="s">
        <v>7</v>
      </c>
    </row>
    <row r="33" spans="1:11" ht="45" customHeight="1" x14ac:dyDescent="0.2">
      <c r="A33" s="23" t="s">
        <v>48</v>
      </c>
      <c r="B33" s="12">
        <v>2.2999999999999998</v>
      </c>
      <c r="C33" s="13">
        <v>1</v>
      </c>
      <c r="D33" s="12">
        <f>C33-B33</f>
        <v>-1.2999999999999998</v>
      </c>
      <c r="E33" s="13">
        <v>1.46</v>
      </c>
      <c r="F33" s="12">
        <v>1</v>
      </c>
      <c r="G33" s="13">
        <f>E33-F33</f>
        <v>0.45999999999999996</v>
      </c>
      <c r="H33" s="26"/>
      <c r="K33" s="4"/>
    </row>
    <row r="34" spans="1:11" ht="45" customHeight="1" x14ac:dyDescent="0.2">
      <c r="A34" s="23" t="s">
        <v>49</v>
      </c>
      <c r="B34" s="12">
        <v>200000</v>
      </c>
      <c r="C34" s="13">
        <v>220000</v>
      </c>
      <c r="D34" s="12">
        <f>B34-C34</f>
        <v>-20000</v>
      </c>
      <c r="E34" s="13">
        <v>1100000</v>
      </c>
      <c r="F34" s="12">
        <v>1150000</v>
      </c>
      <c r="G34" s="13">
        <f>E34-F34</f>
        <v>-50000</v>
      </c>
      <c r="H34" s="26"/>
    </row>
    <row r="35" spans="1:11" ht="45" customHeight="1" x14ac:dyDescent="0.2">
      <c r="A35" s="23" t="s">
        <v>33</v>
      </c>
      <c r="B35" s="12">
        <v>35</v>
      </c>
      <c r="C35" s="13">
        <v>25</v>
      </c>
      <c r="D35" s="12">
        <f>C35-B35</f>
        <v>-10</v>
      </c>
      <c r="E35" s="13">
        <v>33</v>
      </c>
      <c r="F35" s="12">
        <v>25</v>
      </c>
      <c r="G35" s="13">
        <f>F35-E35</f>
        <v>-8</v>
      </c>
      <c r="H35" s="26"/>
    </row>
    <row r="36" spans="1:11" ht="45" customHeight="1" x14ac:dyDescent="0.2">
      <c r="A36" s="24" t="s">
        <v>34</v>
      </c>
      <c r="B36" s="31">
        <v>19</v>
      </c>
      <c r="C36" s="32">
        <v>15</v>
      </c>
      <c r="D36" s="31">
        <f>B36-C36</f>
        <v>4</v>
      </c>
      <c r="E36" s="32">
        <v>83</v>
      </c>
      <c r="F36" s="31">
        <v>75</v>
      </c>
      <c r="G36" s="32">
        <f>E36-F36</f>
        <v>8</v>
      </c>
      <c r="H36" s="33"/>
    </row>
    <row r="37" spans="1:11" ht="45" customHeight="1" x14ac:dyDescent="0.2">
      <c r="A37" s="9"/>
      <c r="B37" s="1"/>
      <c r="C37" s="1"/>
      <c r="D37" s="1"/>
      <c r="E37" s="1"/>
      <c r="F37" s="1"/>
      <c r="G37" s="1"/>
      <c r="H37" s="1"/>
    </row>
    <row r="38" spans="1:11" s="19" customFormat="1" ht="45" customHeight="1" x14ac:dyDescent="0.2">
      <c r="A38" s="20" t="s">
        <v>35</v>
      </c>
      <c r="B38" s="21" t="s">
        <v>36</v>
      </c>
      <c r="C38" s="21" t="s">
        <v>37</v>
      </c>
      <c r="D38" s="21" t="s">
        <v>38</v>
      </c>
      <c r="E38" s="21" t="s">
        <v>39</v>
      </c>
      <c r="F38" s="21" t="s">
        <v>40</v>
      </c>
      <c r="G38" s="21" t="s">
        <v>41</v>
      </c>
      <c r="H38" s="22" t="s">
        <v>7</v>
      </c>
    </row>
    <row r="39" spans="1:11" ht="45" customHeight="1" x14ac:dyDescent="0.2">
      <c r="A39" s="25" t="s">
        <v>42</v>
      </c>
      <c r="B39" s="12">
        <v>0.2</v>
      </c>
      <c r="C39" s="13">
        <v>0.25</v>
      </c>
      <c r="D39" s="12">
        <v>0.15</v>
      </c>
      <c r="E39" s="13">
        <v>0.05</v>
      </c>
      <c r="F39" s="12">
        <v>0.15</v>
      </c>
      <c r="G39" s="13">
        <v>0.2</v>
      </c>
      <c r="H39" s="26"/>
    </row>
    <row r="40" spans="1:11" ht="45" customHeight="1" x14ac:dyDescent="0.2">
      <c r="A40" s="25" t="s">
        <v>43</v>
      </c>
      <c r="B40" s="12">
        <f>E6</f>
        <v>6200000</v>
      </c>
      <c r="C40" s="13">
        <v>7000000</v>
      </c>
      <c r="D40" s="12">
        <v>4000000</v>
      </c>
      <c r="E40" s="13">
        <v>1500000</v>
      </c>
      <c r="F40" s="12">
        <v>4000000</v>
      </c>
      <c r="G40" s="13">
        <v>6000000</v>
      </c>
      <c r="H40" s="26"/>
    </row>
    <row r="41" spans="1:11" ht="45" customHeight="1" x14ac:dyDescent="0.2">
      <c r="A41" s="25" t="s">
        <v>51</v>
      </c>
      <c r="B41" s="12">
        <v>900000</v>
      </c>
      <c r="C41" s="13">
        <v>500000</v>
      </c>
      <c r="D41" s="12">
        <v>0</v>
      </c>
      <c r="E41" s="13">
        <v>100000</v>
      </c>
      <c r="F41" s="12">
        <v>500000</v>
      </c>
      <c r="G41" s="13">
        <v>0</v>
      </c>
      <c r="H41" s="26"/>
    </row>
    <row r="42" spans="1:11" ht="45" customHeight="1" x14ac:dyDescent="0.2">
      <c r="A42" s="30" t="s">
        <v>50</v>
      </c>
      <c r="B42" s="31">
        <v>15</v>
      </c>
      <c r="C42" s="32">
        <v>20</v>
      </c>
      <c r="D42" s="31">
        <v>15</v>
      </c>
      <c r="E42" s="32">
        <v>10</v>
      </c>
      <c r="F42" s="31">
        <v>15</v>
      </c>
      <c r="G42" s="32" t="s">
        <v>44</v>
      </c>
      <c r="H42" s="33"/>
    </row>
    <row r="43" spans="1:11" ht="35.1" customHeight="1" x14ac:dyDescent="0.2"/>
  </sheetData>
  <mergeCells count="4">
    <mergeCell ref="A1:H1"/>
    <mergeCell ref="A2:H2"/>
    <mergeCell ref="B3:C3"/>
    <mergeCell ref="G3:H3"/>
  </mergeCells>
  <pageMargins left="0.7" right="0.7" top="0.75" bottom="0.75" header="0.3" footer="0.3"/>
  <pageSetup scale="35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khalid</dc:creator>
  <cp:lastModifiedBy>GLOBAL</cp:lastModifiedBy>
  <cp:lastPrinted>2022-10-11T21:03:30Z</cp:lastPrinted>
  <dcterms:created xsi:type="dcterms:W3CDTF">2017-12-27T06:32:33Z</dcterms:created>
  <dcterms:modified xsi:type="dcterms:W3CDTF">2022-10-11T21:03:37Z</dcterms:modified>
</cp:coreProperties>
</file>